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kaiciavimai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  <c r="L12" i="1"/>
  <c r="L11" i="1"/>
  <c r="L8" i="1"/>
  <c r="L9" i="1"/>
  <c r="L7" i="1"/>
  <c r="L6" i="1"/>
  <c r="F6" i="1" l="1"/>
  <c r="D6" i="1"/>
  <c r="F12" i="1" l="1"/>
  <c r="G12" i="1" s="1"/>
  <c r="M10" i="1"/>
  <c r="M12" i="1"/>
  <c r="M9" i="1"/>
  <c r="M8" i="1"/>
  <c r="M7" i="1"/>
  <c r="J7" i="1"/>
  <c r="K7" i="1" s="1"/>
  <c r="J8" i="1"/>
  <c r="J9" i="1"/>
  <c r="K9" i="1" s="1"/>
  <c r="J10" i="1"/>
  <c r="K10" i="1" s="1"/>
  <c r="J11" i="1"/>
  <c r="K11" i="1" s="1"/>
  <c r="J12" i="1"/>
  <c r="K12" i="1" s="1"/>
  <c r="J6" i="1"/>
  <c r="K6" i="1" s="1"/>
  <c r="M6" i="1"/>
  <c r="M11" i="1"/>
  <c r="K8" i="1"/>
  <c r="F11" i="1"/>
  <c r="G11" i="1" s="1"/>
  <c r="F10" i="1"/>
  <c r="G10" i="1" s="1"/>
  <c r="F7" i="1"/>
  <c r="G7" i="1" s="1"/>
  <c r="F8" i="1"/>
  <c r="G8" i="1" s="1"/>
  <c r="F9" i="1"/>
  <c r="G9" i="1" s="1"/>
  <c r="G6" i="1"/>
  <c r="D7" i="1"/>
  <c r="E7" i="1" s="1"/>
  <c r="D8" i="1"/>
  <c r="E8" i="1" s="1"/>
  <c r="D9" i="1"/>
  <c r="E9" i="1" s="1"/>
  <c r="E6" i="1"/>
  <c r="D11" i="1"/>
  <c r="E11" i="1" s="1"/>
  <c r="D10" i="1"/>
  <c r="E10" i="1" s="1"/>
  <c r="D12" i="1"/>
  <c r="E12" i="1" s="1"/>
  <c r="C7" i="1"/>
  <c r="C8" i="1"/>
  <c r="C9" i="1"/>
  <c r="C10" i="1"/>
  <c r="C6" i="1"/>
</calcChain>
</file>

<file path=xl/sharedStrings.xml><?xml version="1.0" encoding="utf-8"?>
<sst xmlns="http://schemas.openxmlformats.org/spreadsheetml/2006/main" count="24" uniqueCount="20">
  <si>
    <t xml:space="preserve">UAB Darbuotojas </t>
  </si>
  <si>
    <t>Verslo liudijimo kaina (VSD 1176,48+PSD 410,4+ GPM 684)</t>
  </si>
  <si>
    <t>proc</t>
  </si>
  <si>
    <t>verslo liudijimas</t>
  </si>
  <si>
    <t>proc.</t>
  </si>
  <si>
    <t>Individuali veikla pagal pažymą (laisvoji profesija), 15 proc. GPM</t>
  </si>
  <si>
    <t>Individualios veiklos kaina, 15 proc. GPM</t>
  </si>
  <si>
    <t>Individualios veiklos kaina, 5 proc. GPM</t>
  </si>
  <si>
    <t>MB nario pajamos pagal civilinę paslaugų sutartį</t>
  </si>
  <si>
    <t>MB nario pajamos asmeniniams poreikiams</t>
  </si>
  <si>
    <t>MB nario mokesčiai, kai lėšos gaunamos asmeniniams poreikiams</t>
  </si>
  <si>
    <t>MB nario mokesčiai,kai pajamos gaunamos pagal c.p. sutartį</t>
  </si>
  <si>
    <t>Darbo užmokesčio mokesčiai: 15% GPM, 31,18 % VSD, GF, 9% PSD</t>
  </si>
  <si>
    <t>2017m. pajamos per metus, Eur</t>
  </si>
  <si>
    <t>3=2/1</t>
  </si>
  <si>
    <t>5=4/1</t>
  </si>
  <si>
    <t>7=6/1</t>
  </si>
  <si>
    <t>11=10/1</t>
  </si>
  <si>
    <t>13=12/1</t>
  </si>
  <si>
    <t>Individuali veikla pagal pažymą (nelaisvoji profesija), 5 proc. GPM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</si>
</sst>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4" fontId="0" fillId="0" borderId="1" xfId="0" applyNumberFormat="1" applyFill="1" applyBorder="1"/>
    <xf numFmtId="1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tabSelected="1" topLeftCell="A3" workbookViewId="0">
      <selection activeCell="L14" sqref="L14"/>
    </sheetView>
  </sheetViews>
  <sheetFormatPr defaultRowHeight="15" x14ac:dyDescent="0.25"/>
  <cols>
    <col min="1" max="1" width="15.7109375" customWidth="1"/>
    <col min="2" max="2" width="12" customWidth="1"/>
    <col min="3" max="3" width="11.7109375" customWidth="1"/>
    <col min="4" max="4" width="16.42578125" customWidth="1"/>
    <col min="5" max="5" width="9.85546875" customWidth="1"/>
    <col min="6" max="6" width="20" customWidth="1"/>
    <col min="7" max="7" width="10.5703125" customWidth="1"/>
    <col min="8" max="8" width="22.140625" customWidth="1"/>
    <col min="9" max="9" width="12.5703125" customWidth="1"/>
    <col min="10" max="10" width="22.140625" customWidth="1"/>
    <col min="11" max="11" width="12.28515625" customWidth="1"/>
    <col min="12" max="12" width="14.28515625" customWidth="1"/>
    <col min="13" max="13" width="10.5703125" customWidth="1"/>
  </cols>
  <sheetData>
    <row r="3" spans="1:13" ht="47.25" customHeight="1" x14ac:dyDescent="0.25">
      <c r="A3" s="10" t="s">
        <v>13</v>
      </c>
      <c r="B3" s="10" t="s">
        <v>3</v>
      </c>
      <c r="C3" s="10"/>
      <c r="D3" s="10" t="s">
        <v>5</v>
      </c>
      <c r="E3" s="10"/>
      <c r="F3" s="10" t="s">
        <v>19</v>
      </c>
      <c r="G3" s="10"/>
      <c r="H3" s="11" t="s">
        <v>0</v>
      </c>
      <c r="I3" s="12"/>
      <c r="J3" s="10" t="s">
        <v>8</v>
      </c>
      <c r="K3" s="10"/>
      <c r="L3" s="10" t="s">
        <v>9</v>
      </c>
      <c r="M3" s="10"/>
    </row>
    <row r="4" spans="1:13" ht="110.25" x14ac:dyDescent="0.25">
      <c r="A4" s="10"/>
      <c r="B4" s="6" t="s">
        <v>1</v>
      </c>
      <c r="C4" s="6" t="s">
        <v>4</v>
      </c>
      <c r="D4" s="6" t="s">
        <v>6</v>
      </c>
      <c r="E4" s="6" t="s">
        <v>2</v>
      </c>
      <c r="F4" s="6" t="s">
        <v>7</v>
      </c>
      <c r="G4" s="6" t="s">
        <v>2</v>
      </c>
      <c r="H4" s="6" t="s">
        <v>12</v>
      </c>
      <c r="I4" s="6" t="s">
        <v>2</v>
      </c>
      <c r="J4" s="6" t="s">
        <v>11</v>
      </c>
      <c r="K4" s="6" t="s">
        <v>2</v>
      </c>
      <c r="L4" s="6" t="s">
        <v>10</v>
      </c>
      <c r="M4" s="6" t="s">
        <v>2</v>
      </c>
    </row>
    <row r="5" spans="1:13" ht="16.5" customHeight="1" x14ac:dyDescent="0.25">
      <c r="A5" s="6">
        <v>1</v>
      </c>
      <c r="B5" s="6">
        <v>2</v>
      </c>
      <c r="C5" s="6" t="s">
        <v>14</v>
      </c>
      <c r="D5" s="6">
        <v>4</v>
      </c>
      <c r="E5" s="6" t="s">
        <v>15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 t="s">
        <v>17</v>
      </c>
      <c r="L5" s="6">
        <v>12</v>
      </c>
      <c r="M5" s="6" t="s">
        <v>18</v>
      </c>
    </row>
    <row r="6" spans="1:13" ht="15.75" x14ac:dyDescent="0.25">
      <c r="A6" s="2">
        <v>3000</v>
      </c>
      <c r="B6" s="2">
        <v>2270.88</v>
      </c>
      <c r="C6" s="3">
        <f>+B6/A6</f>
        <v>0.75696000000000008</v>
      </c>
      <c r="D6" s="5">
        <f>+A6*0.7*0.15+A6*0.7/2*0.292+380*12*0.09</f>
        <v>1032</v>
      </c>
      <c r="E6" s="4">
        <f t="shared" ref="E6:E12" si="0">+D6/A6</f>
        <v>0.34399999999999997</v>
      </c>
      <c r="F6" s="5">
        <f>+A6*0.7*0.05+A6*0.7/2*0.292+380*12*0.09</f>
        <v>822</v>
      </c>
      <c r="G6" s="4">
        <f t="shared" ref="G6:G12" si="1">+F6/A6</f>
        <v>0.27400000000000002</v>
      </c>
      <c r="H6" s="5">
        <v>1655.4</v>
      </c>
      <c r="I6" s="9">
        <v>0.55200000000000005</v>
      </c>
      <c r="J6" s="5">
        <f t="shared" ref="J6:J12" si="2">380*6*0.308+380*6*0.303+380*0.09*12+A6*0.15</f>
        <v>2253.48</v>
      </c>
      <c r="K6" s="4">
        <f t="shared" ref="K6:K12" si="3">+J6/A6</f>
        <v>0.75116000000000005</v>
      </c>
      <c r="L6" s="8">
        <f>380*6*0.308+380*6*0.303+380*0.09*12+A6*0.15</f>
        <v>2253.48</v>
      </c>
      <c r="M6" s="7">
        <f t="shared" ref="M6:M12" si="4">+L6/A6</f>
        <v>0.75116000000000005</v>
      </c>
    </row>
    <row r="7" spans="1:13" ht="15.75" x14ac:dyDescent="0.25">
      <c r="A7" s="2">
        <v>5000</v>
      </c>
      <c r="B7" s="2">
        <v>2270.88</v>
      </c>
      <c r="C7" s="3">
        <f t="shared" ref="C7:C10" si="5">+B7/A7</f>
        <v>0.45417600000000002</v>
      </c>
      <c r="D7" s="5">
        <f>+A7*0.7*0.15+A7*0.7/2*0.292+380*12*0.09</f>
        <v>1446.4</v>
      </c>
      <c r="E7" s="4">
        <f t="shared" si="0"/>
        <v>0.28928000000000004</v>
      </c>
      <c r="F7" s="5">
        <f>+A7*0.7*0.05+A7*0.7/2*0.292+380*12*0.09</f>
        <v>1096.4000000000001</v>
      </c>
      <c r="G7" s="4">
        <f t="shared" si="1"/>
        <v>0.21928000000000003</v>
      </c>
      <c r="H7" s="5">
        <v>2759</v>
      </c>
      <c r="I7" s="9">
        <v>0.55200000000000005</v>
      </c>
      <c r="J7" s="5">
        <f t="shared" si="2"/>
        <v>2553.48</v>
      </c>
      <c r="K7" s="4">
        <f t="shared" si="3"/>
        <v>0.51069600000000004</v>
      </c>
      <c r="L7" s="8">
        <f>A7*0.398/2+A7*0.393/2+A7*0.15</f>
        <v>2727.5</v>
      </c>
      <c r="M7" s="7">
        <f t="shared" si="4"/>
        <v>0.54549999999999998</v>
      </c>
    </row>
    <row r="8" spans="1:13" ht="15.75" x14ac:dyDescent="0.25">
      <c r="A8" s="2">
        <v>8000</v>
      </c>
      <c r="B8" s="2">
        <v>2270.88</v>
      </c>
      <c r="C8" s="3">
        <f t="shared" si="5"/>
        <v>0.28386</v>
      </c>
      <c r="D8" s="5">
        <f>+A8*0.7*0.15+A8*0.7/2*0.292+380*12*0.09</f>
        <v>2068</v>
      </c>
      <c r="E8" s="4">
        <f t="shared" si="0"/>
        <v>0.25850000000000001</v>
      </c>
      <c r="F8" s="5">
        <f>+A8*0.7*0.05+A8*0.7/2*0.292+380*12*0.09</f>
        <v>1508</v>
      </c>
      <c r="G8" s="4">
        <f t="shared" si="1"/>
        <v>0.1885</v>
      </c>
      <c r="H8" s="5">
        <v>4414.3999999999996</v>
      </c>
      <c r="I8" s="9">
        <v>0.55200000000000005</v>
      </c>
      <c r="J8" s="5">
        <f t="shared" si="2"/>
        <v>3003.48</v>
      </c>
      <c r="K8" s="4">
        <f t="shared" si="3"/>
        <v>0.37543500000000002</v>
      </c>
      <c r="L8" s="8">
        <f t="shared" ref="L8:L10" si="6">A8*0.398/2+A8*0.393/2+A8*0.15</f>
        <v>4364</v>
      </c>
      <c r="M8" s="7">
        <f t="shared" si="4"/>
        <v>0.54549999999999998</v>
      </c>
    </row>
    <row r="9" spans="1:13" ht="15.75" x14ac:dyDescent="0.25">
      <c r="A9" s="2">
        <v>10000</v>
      </c>
      <c r="B9" s="2">
        <v>2270.88</v>
      </c>
      <c r="C9" s="3">
        <f t="shared" si="5"/>
        <v>0.22708800000000001</v>
      </c>
      <c r="D9" s="5">
        <f>+A9*0.7*0.15+A9*0.7/2*0.292+380*12*0.09</f>
        <v>2482.4</v>
      </c>
      <c r="E9" s="4">
        <f t="shared" si="0"/>
        <v>0.24824000000000002</v>
      </c>
      <c r="F9" s="5">
        <f>+A9*0.7*0.05+A9*0.7/2*0.292+380*12*0.09</f>
        <v>1782.4</v>
      </c>
      <c r="G9" s="4">
        <f t="shared" si="1"/>
        <v>0.17824000000000001</v>
      </c>
      <c r="H9" s="5">
        <v>5518</v>
      </c>
      <c r="I9" s="9">
        <v>0.55200000000000005</v>
      </c>
      <c r="J9" s="5">
        <f t="shared" si="2"/>
        <v>3303.48</v>
      </c>
      <c r="K9" s="4">
        <f t="shared" si="3"/>
        <v>0.33034799999999997</v>
      </c>
      <c r="L9" s="8">
        <f t="shared" si="6"/>
        <v>5455</v>
      </c>
      <c r="M9" s="7">
        <f t="shared" si="4"/>
        <v>0.54549999999999998</v>
      </c>
    </row>
    <row r="10" spans="1:13" ht="15.75" x14ac:dyDescent="0.25">
      <c r="A10" s="2">
        <v>30000</v>
      </c>
      <c r="B10" s="2">
        <v>2270.88</v>
      </c>
      <c r="C10" s="3">
        <f t="shared" si="5"/>
        <v>7.5695999999999999E-2</v>
      </c>
      <c r="D10" s="5">
        <f>+A10*0.7*0.15+A10/4*0.297*0.7+A10/4*0.287*0.7+A10*0.35*0.09</f>
        <v>7161</v>
      </c>
      <c r="E10" s="4">
        <f t="shared" si="0"/>
        <v>0.2387</v>
      </c>
      <c r="F10" s="5">
        <f>+A10*0.7*0.05+A10/4*0.297*0.7+A10/4*0.287*0.7+A10*0.35*0.09</f>
        <v>5061</v>
      </c>
      <c r="G10" s="4">
        <f t="shared" si="1"/>
        <v>0.16869999999999999</v>
      </c>
      <c r="H10" s="5">
        <v>16554</v>
      </c>
      <c r="I10" s="9">
        <v>0.55200000000000005</v>
      </c>
      <c r="J10" s="5">
        <f t="shared" si="2"/>
        <v>6303.48</v>
      </c>
      <c r="K10" s="4">
        <f t="shared" si="3"/>
        <v>0.210116</v>
      </c>
      <c r="L10" s="8">
        <f>10376.8*0.398/2+10376.8*0.393/2+A10*0.15</f>
        <v>8604.0244000000002</v>
      </c>
      <c r="M10" s="7">
        <f t="shared" si="4"/>
        <v>0.28680081333333335</v>
      </c>
    </row>
    <row r="11" spans="1:13" ht="15.75" x14ac:dyDescent="0.25">
      <c r="A11" s="2">
        <v>50000</v>
      </c>
      <c r="B11" s="2"/>
      <c r="C11" s="2"/>
      <c r="D11" s="5">
        <f>+A11*0.7*0.15+A11/4*0.297*0.7+A11/4*0.287*0.7+A11*0.35*0.09</f>
        <v>11935</v>
      </c>
      <c r="E11" s="4">
        <f t="shared" si="0"/>
        <v>0.2387</v>
      </c>
      <c r="F11" s="5">
        <f>+A11*0.7*0.05+A11/4*0.297*0.7+A11/4*0.287*0.7+A11*0.35*0.09</f>
        <v>8435</v>
      </c>
      <c r="G11" s="4">
        <f t="shared" si="1"/>
        <v>0.16869999999999999</v>
      </c>
      <c r="H11" s="5">
        <v>27590</v>
      </c>
      <c r="I11" s="9">
        <v>0.55200000000000005</v>
      </c>
      <c r="J11" s="5">
        <f t="shared" si="2"/>
        <v>9303.48</v>
      </c>
      <c r="K11" s="4">
        <f t="shared" si="3"/>
        <v>0.1860696</v>
      </c>
      <c r="L11" s="8">
        <f>10376.8*0.398/2+10376.8*0.393/2+A11*0.15</f>
        <v>11604.0244</v>
      </c>
      <c r="M11" s="7">
        <f t="shared" si="4"/>
        <v>0.232080488</v>
      </c>
    </row>
    <row r="12" spans="1:13" ht="15.75" x14ac:dyDescent="0.25">
      <c r="A12" s="2">
        <v>100000</v>
      </c>
      <c r="B12" s="2"/>
      <c r="C12" s="2"/>
      <c r="D12" s="5">
        <f>+A12*0.7*0.15+7927.87</f>
        <v>18427.87</v>
      </c>
      <c r="E12" s="4">
        <f t="shared" si="0"/>
        <v>0.18427869999999999</v>
      </c>
      <c r="F12" s="5">
        <f>+A12*0.7*0.05+7927.87</f>
        <v>11427.869999999999</v>
      </c>
      <c r="G12" s="4">
        <f t="shared" si="1"/>
        <v>0.11427869999999998</v>
      </c>
      <c r="H12" s="5">
        <v>55180</v>
      </c>
      <c r="I12" s="9">
        <v>0.55200000000000005</v>
      </c>
      <c r="J12" s="5">
        <f t="shared" si="2"/>
        <v>16803.48</v>
      </c>
      <c r="K12" s="4">
        <f t="shared" si="3"/>
        <v>0.16803479999999998</v>
      </c>
      <c r="L12" s="8">
        <f>10376.8*0.398/2+10376.8*0.393/2+A12*0.15</f>
        <v>19104.024400000002</v>
      </c>
      <c r="M12" s="7">
        <f t="shared" si="4"/>
        <v>0.19104024400000003</v>
      </c>
    </row>
    <row r="13" spans="1:13" ht="15.75" x14ac:dyDescent="0.25">
      <c r="A13" s="1"/>
      <c r="B13" s="1"/>
      <c r="C13" s="1"/>
    </row>
  </sheetData>
  <mergeCells count="7">
    <mergeCell ref="L3:M3"/>
    <mergeCell ref="H3:I3"/>
    <mergeCell ref="A3:A4"/>
    <mergeCell ref="D3:E3"/>
    <mergeCell ref="B3:C3"/>
    <mergeCell ref="F3:G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skaiciavimai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TESTAS</dc:creator>
  <cp:lastModifiedBy>TESTAS</cp:lastModifiedBy>
  <dcterms:created xsi:type="dcterms:W3CDTF">2017-01-19T12:32:23Z</dcterms:created>
  <dcterms:modified xsi:type="dcterms:W3CDTF">2017-01-20T10:12:21Z</dcterms:modified>
</cp:coreProperties>
</file>